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zemyslaw.kardas\Desktop\Plan zajęć 2022-2023 mat pom\"/>
    </mc:Choice>
  </mc:AlternateContent>
  <bookViews>
    <workbookView xWindow="0" yWindow="0" windowWidth="20490" windowHeight="7620"/>
  </bookViews>
  <sheets>
    <sheet name="Grade calculator" sheetId="21" r:id="rId1"/>
  </sheets>
  <definedNames>
    <definedName name="_xlnm.Print_Area" localSheetId="0">'Grade calculator'!$A$1:$H$11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21" l="1"/>
  <c r="G6" i="21"/>
  <c r="G7" i="21"/>
  <c r="E5" i="21"/>
  <c r="E6" i="21"/>
  <c r="E7" i="21"/>
  <c r="E8" i="21"/>
  <c r="E9" i="21"/>
  <c r="E10" i="21"/>
  <c r="E11" i="21"/>
  <c r="F11" i="21"/>
  <c r="G11" i="21" s="1"/>
  <c r="F8" i="21" l="1"/>
  <c r="G8" i="21" s="1"/>
  <c r="F6" i="21"/>
  <c r="F7" i="21"/>
  <c r="F9" i="21"/>
  <c r="G9" i="21" s="1"/>
  <c r="F10" i="21"/>
  <c r="G10" i="21" s="1"/>
  <c r="F5" i="21"/>
</calcChain>
</file>

<file path=xl/sharedStrings.xml><?xml version="1.0" encoding="utf-8"?>
<sst xmlns="http://schemas.openxmlformats.org/spreadsheetml/2006/main" count="8" uniqueCount="8">
  <si>
    <t>Final Grade</t>
  </si>
  <si>
    <t>No of correct responses to the test exam</t>
  </si>
  <si>
    <t>No of seminars attended</t>
  </si>
  <si>
    <t>No of classes attended</t>
  </si>
  <si>
    <t>Total No of points</t>
  </si>
  <si>
    <t>Examples</t>
  </si>
  <si>
    <t>Attendance (%)</t>
  </si>
  <si>
    <t>Input here your data &gt;&gt;&gt;&gt;&gt;&gt;&gt;&gt;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</si>
</sst>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</font>
    <font>
      <b/>
      <sz val="18"/>
      <color rgb="FFFF0000"/>
      <name val="Calibri"/>
      <family val="2"/>
      <charset val="238"/>
      <scheme val="minor"/>
    </font>
    <font>
      <b/>
      <sz val="18"/>
      <name val="Calibri"/>
      <family val="2"/>
      <charset val="238"/>
    </font>
    <font>
      <b/>
      <sz val="1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Fill="0" applyProtection="0"/>
  </cellStyleXfs>
  <cellXfs count="26">
    <xf numFmtId="0" fontId="0" fillId="0" borderId="0" xfId="0"/>
    <xf numFmtId="164" fontId="0" fillId="0" borderId="0" xfId="0" applyNumberFormat="1"/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wrapText="1"/>
    </xf>
    <xf numFmtId="164" fontId="0" fillId="0" borderId="0" xfId="0" applyNumberFormat="1" applyBorder="1"/>
    <xf numFmtId="164" fontId="1" fillId="0" borderId="0" xfId="0" applyNumberFormat="1" applyFont="1" applyBorder="1"/>
    <xf numFmtId="0" fontId="6" fillId="0" borderId="1" xfId="1" applyFont="1" applyFill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164" fontId="5" fillId="0" borderId="1" xfId="0" applyNumberFormat="1" applyFont="1" applyBorder="1" applyAlignment="1">
      <alignment horizontal="right"/>
    </xf>
    <xf numFmtId="0" fontId="6" fillId="0" borderId="2" xfId="1" applyFont="1" applyFill="1" applyBorder="1" applyAlignment="1" applyProtection="1">
      <alignment horizontal="center"/>
    </xf>
    <xf numFmtId="0" fontId="5" fillId="0" borderId="2" xfId="0" applyFont="1" applyBorder="1" applyAlignment="1">
      <alignment horizontal="center"/>
    </xf>
    <xf numFmtId="164" fontId="5" fillId="0" borderId="2" xfId="0" applyNumberFormat="1" applyFont="1" applyBorder="1" applyAlignment="1">
      <alignment horizontal="right"/>
    </xf>
    <xf numFmtId="164" fontId="5" fillId="0" borderId="2" xfId="0" applyNumberFormat="1" applyFont="1" applyFill="1" applyBorder="1" applyAlignment="1">
      <alignment horizontal="center"/>
    </xf>
    <xf numFmtId="164" fontId="7" fillId="2" borderId="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wrapText="1"/>
    </xf>
    <xf numFmtId="0" fontId="8" fillId="2" borderId="7" xfId="1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64" fontId="9" fillId="2" borderId="7" xfId="0" applyNumberFormat="1" applyFont="1" applyFill="1" applyBorder="1" applyAlignment="1">
      <alignment horizontal="right" vertical="center" wrapText="1"/>
    </xf>
    <xf numFmtId="164" fontId="9" fillId="2" borderId="7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top" wrapText="1"/>
    </xf>
    <xf numFmtId="0" fontId="10" fillId="4" borderId="5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right" wrapText="1"/>
    </xf>
    <xf numFmtId="0" fontId="11" fillId="0" borderId="3" xfId="0" applyFont="1" applyBorder="1" applyAlignment="1">
      <alignment horizontal="center" vertical="center" textRotation="90"/>
    </xf>
  </cellXfs>
  <cellStyles count="2">
    <cellStyle name="Normalny" xfId="0" builtinId="0"/>
    <cellStyle name="Normalny 2" xfId="1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164" formatCode="0.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" displayName="Tabela1" ref="B4:G11" totalsRowShown="0" headerRowDxfId="0" dataDxfId="8" headerRowBorderDxfId="9" tableBorderDxfId="7">
  <autoFilter ref="B4:G11"/>
  <tableColumns count="6">
    <tableColumn id="3" name="No of correct responses to the test exam" dataDxfId="6" dataCellStyle="Normalny 2"/>
    <tableColumn id="4" name="No of seminars attended" dataDxfId="5"/>
    <tableColumn id="5" name="No of classes attended" dataDxfId="4"/>
    <tableColumn id="9" name="Attendance (%)" dataDxfId="3">
      <calculatedColumnFormula>IF((C5+D5)/32*100&gt;=75, (C5+D5)/32*100, "below 75%")</calculatedColumnFormula>
    </tableColumn>
    <tableColumn id="7" name="Total No of points" dataDxfId="2">
      <calculatedColumnFormula>((B5/80*0.8)+((C5+D5)/32*0.2))*100</calculatedColumnFormula>
    </tableColumn>
    <tableColumn id="10" name="Final Grade" dataDxfId="1">
      <calculatedColumnFormula>IF((C5+D5)/32*100&gt;=75,IF(F5&lt;66.55,2,0)+IF(AND(F5&gt;=66.55,F5&lt;=75.55),3,0)+IF(AND(F5&gt;75.55,F5&lt;=81.55),3.5,0)+IF(AND(F5&gt;81.55,F5&lt;=87.55),4,0)+IF(AND(F5&gt;87.55,F5&lt;=93.55),4.5,0)+IF(F5&gt;93.55,5,0),"failed due to low attendance")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zoomScale="80" zoomScaleNormal="80" zoomScaleSheetLayoutView="100" workbookViewId="0">
      <selection activeCell="C18" sqref="C18"/>
    </sheetView>
  </sheetViews>
  <sheetFormatPr defaultRowHeight="15" x14ac:dyDescent="0.25"/>
  <cols>
    <col min="1" max="1" width="17.42578125" customWidth="1"/>
    <col min="2" max="4" width="15.7109375" customWidth="1"/>
    <col min="5" max="5" width="13.5703125" bestFit="1" customWidth="1"/>
    <col min="6" max="6" width="15.85546875" customWidth="1"/>
    <col min="7" max="7" width="43.42578125" bestFit="1" customWidth="1"/>
    <col min="8" max="10" width="9.140625" customWidth="1"/>
    <col min="12" max="12" width="9.140625" customWidth="1"/>
  </cols>
  <sheetData>
    <row r="1" spans="1:18" x14ac:dyDescent="0.25">
      <c r="L1" s="1"/>
      <c r="M1" s="3"/>
      <c r="N1" s="3"/>
      <c r="O1" s="3"/>
      <c r="P1" s="3"/>
      <c r="Q1" s="3"/>
      <c r="R1" s="3"/>
    </row>
    <row r="2" spans="1:18" ht="15" customHeight="1" x14ac:dyDescent="0.25">
      <c r="B2" s="17"/>
      <c r="C2" s="17"/>
      <c r="D2" s="17"/>
      <c r="E2" s="17"/>
      <c r="F2" s="17"/>
      <c r="G2" s="17"/>
      <c r="H2" s="17"/>
      <c r="L2" s="1"/>
      <c r="M2" s="3"/>
      <c r="N2" s="3"/>
      <c r="O2" s="4"/>
      <c r="P2" s="4"/>
      <c r="Q2" s="4"/>
      <c r="R2" s="3"/>
    </row>
    <row r="3" spans="1:18" x14ac:dyDescent="0.25">
      <c r="M3" s="3"/>
      <c r="N3" s="3"/>
      <c r="O3" s="6"/>
      <c r="P3" s="3"/>
      <c r="Q3" s="5"/>
      <c r="R3" s="3"/>
    </row>
    <row r="4" spans="1:18" ht="57" customHeight="1" x14ac:dyDescent="0.25">
      <c r="B4" s="22" t="s">
        <v>1</v>
      </c>
      <c r="C4" s="22" t="s">
        <v>2</v>
      </c>
      <c r="D4" s="22" t="s">
        <v>3</v>
      </c>
      <c r="E4" s="23" t="s">
        <v>6</v>
      </c>
      <c r="F4" s="22" t="s">
        <v>4</v>
      </c>
      <c r="G4" s="22" t="s">
        <v>0</v>
      </c>
      <c r="H4" s="2"/>
      <c r="I4" s="3"/>
      <c r="J4" s="6"/>
      <c r="K4" s="3"/>
      <c r="L4" s="5"/>
      <c r="M4" s="3"/>
      <c r="N4" s="3"/>
    </row>
    <row r="5" spans="1:18" ht="18.75" x14ac:dyDescent="0.3">
      <c r="A5" s="25" t="s">
        <v>5</v>
      </c>
      <c r="B5" s="7">
        <v>20</v>
      </c>
      <c r="C5" s="8">
        <v>16</v>
      </c>
      <c r="D5" s="8">
        <v>16</v>
      </c>
      <c r="E5" s="10">
        <f t="shared" ref="E5:E11" si="0">IF((C5+D5)/32*100&gt;=75, (C5+D5)/32*100, "below 75%")</f>
        <v>100</v>
      </c>
      <c r="F5" s="9">
        <f t="shared" ref="F5:F11" si="1">((B5/80*0.8)+((C5+D5)/32*0.2))*100</f>
        <v>40</v>
      </c>
      <c r="G5" s="9">
        <f t="shared" ref="G5:G11" si="2">IF((C5+D5)/32*100&gt;=75,IF(F5&lt;66.55,2,0)+IF(AND(F5&gt;=66.55,F5&lt;=75.55),3,0)+IF(AND(F5&gt;75.55,F5&lt;=81.55),3.5,0)+IF(AND(F5&gt;81.55,F5&lt;=87.55),4,0)+IF(AND(F5&gt;87.55,F5&lt;=93.55),4.5,0)+IF(F5&gt;93.55,5,0),"failed due to low attendance")</f>
        <v>2</v>
      </c>
      <c r="I5" s="3"/>
      <c r="J5" s="6"/>
      <c r="K5" s="3"/>
      <c r="L5" s="5"/>
      <c r="M5" s="3"/>
      <c r="N5" s="3"/>
    </row>
    <row r="6" spans="1:18" ht="18.75" x14ac:dyDescent="0.3">
      <c r="A6" s="25"/>
      <c r="B6" s="7">
        <v>40</v>
      </c>
      <c r="C6" s="8">
        <v>12</v>
      </c>
      <c r="D6" s="8">
        <v>10</v>
      </c>
      <c r="E6" s="11" t="str">
        <f t="shared" si="0"/>
        <v>below 75%</v>
      </c>
      <c r="F6" s="9">
        <f t="shared" si="1"/>
        <v>53.750000000000007</v>
      </c>
      <c r="G6" s="9" t="str">
        <f t="shared" si="2"/>
        <v>failed due to low attendance</v>
      </c>
      <c r="I6" s="3"/>
      <c r="J6" s="3"/>
      <c r="K6" s="3"/>
      <c r="L6" s="5"/>
      <c r="M6" s="3"/>
      <c r="N6" s="3"/>
    </row>
    <row r="7" spans="1:18" ht="18.75" x14ac:dyDescent="0.3">
      <c r="A7" s="25"/>
      <c r="B7" s="7">
        <v>75</v>
      </c>
      <c r="C7" s="8">
        <v>10</v>
      </c>
      <c r="D7" s="8">
        <v>12</v>
      </c>
      <c r="E7" s="10" t="str">
        <f t="shared" si="0"/>
        <v>below 75%</v>
      </c>
      <c r="F7" s="9">
        <f t="shared" si="1"/>
        <v>88.75</v>
      </c>
      <c r="G7" s="9" t="str">
        <f t="shared" si="2"/>
        <v>failed due to low attendance</v>
      </c>
      <c r="I7" s="3"/>
      <c r="J7" s="3"/>
      <c r="K7" s="3"/>
      <c r="L7" s="3"/>
      <c r="M7" s="3"/>
      <c r="N7" s="3"/>
    </row>
    <row r="8" spans="1:18" ht="18.75" x14ac:dyDescent="0.3">
      <c r="A8" s="25"/>
      <c r="B8" s="7">
        <v>45</v>
      </c>
      <c r="C8" s="8">
        <v>14</v>
      </c>
      <c r="D8" s="8">
        <v>16</v>
      </c>
      <c r="E8" s="11">
        <f t="shared" si="0"/>
        <v>93.75</v>
      </c>
      <c r="F8" s="9">
        <f t="shared" si="1"/>
        <v>63.749999999999993</v>
      </c>
      <c r="G8" s="9">
        <f t="shared" si="2"/>
        <v>2</v>
      </c>
      <c r="I8" s="3"/>
      <c r="J8" s="3"/>
      <c r="K8" s="3"/>
      <c r="L8" s="3"/>
      <c r="M8" s="3"/>
      <c r="N8" s="3"/>
    </row>
    <row r="9" spans="1:18" ht="18.75" x14ac:dyDescent="0.3">
      <c r="A9" s="25"/>
      <c r="B9" s="7">
        <v>60</v>
      </c>
      <c r="C9" s="8">
        <v>14</v>
      </c>
      <c r="D9" s="8">
        <v>16</v>
      </c>
      <c r="E9" s="10">
        <f t="shared" si="0"/>
        <v>93.75</v>
      </c>
      <c r="F9" s="9">
        <f t="shared" si="1"/>
        <v>78.750000000000014</v>
      </c>
      <c r="G9" s="9">
        <f t="shared" si="2"/>
        <v>3.5</v>
      </c>
      <c r="I9" s="3"/>
      <c r="J9" s="3"/>
      <c r="K9" s="3"/>
      <c r="L9" s="3"/>
      <c r="M9" s="3"/>
      <c r="N9" s="3"/>
    </row>
    <row r="10" spans="1:18" ht="15.75" customHeight="1" thickBot="1" x14ac:dyDescent="0.35">
      <c r="A10" s="25"/>
      <c r="B10" s="12">
        <v>75</v>
      </c>
      <c r="C10" s="13">
        <v>16</v>
      </c>
      <c r="D10" s="13">
        <v>16</v>
      </c>
      <c r="E10" s="14">
        <f t="shared" si="0"/>
        <v>100</v>
      </c>
      <c r="F10" s="15">
        <f t="shared" si="1"/>
        <v>95</v>
      </c>
      <c r="G10" s="15">
        <f t="shared" si="2"/>
        <v>5</v>
      </c>
      <c r="I10" s="3"/>
      <c r="J10" s="3"/>
      <c r="K10" s="3"/>
      <c r="L10" s="3"/>
      <c r="M10" s="3"/>
      <c r="N10" s="3"/>
    </row>
    <row r="11" spans="1:18" ht="70.5" thickBot="1" x14ac:dyDescent="0.4">
      <c r="A11" s="24" t="s">
        <v>7</v>
      </c>
      <c r="B11" s="18"/>
      <c r="C11" s="19"/>
      <c r="D11" s="19"/>
      <c r="E11" s="20" t="str">
        <f t="shared" si="0"/>
        <v>below 75%</v>
      </c>
      <c r="F11" s="21">
        <f t="shared" si="1"/>
        <v>0</v>
      </c>
      <c r="G11" s="16" t="str">
        <f t="shared" si="2"/>
        <v>failed due to low attendance</v>
      </c>
    </row>
  </sheetData>
  <mergeCells count="2">
    <mergeCell ref="B2:H2"/>
    <mergeCell ref="A5:A10"/>
  </mergeCells>
  <pageMargins left="0.7" right="0.7" top="0.75" bottom="0.75" header="0.3" footer="0.3"/>
  <pageSetup paperSize="9" scale="66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Grade calculator</vt:lpstr>
      <vt:lpstr>'Grade calculator'!Obszar_wydruku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</dc:creator>
  <cp:lastModifiedBy>Przemysław Kardas</cp:lastModifiedBy>
  <cp:lastPrinted>2020-06-20T20:38:07Z</cp:lastPrinted>
  <dcterms:created xsi:type="dcterms:W3CDTF">2018-02-20T11:47:02Z</dcterms:created>
  <dcterms:modified xsi:type="dcterms:W3CDTF">2022-09-29T10:19:55Z</dcterms:modified>
</cp:coreProperties>
</file>