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zemyslaw.kardas\Desktop\Slajdy Stud PL &amp; ANG  2017-2018\"/>
    </mc:Choice>
  </mc:AlternateContent>
  <bookViews>
    <workbookView xWindow="0" yWindow="0" windowWidth="20490" windowHeight="7620"/>
  </bookViews>
  <sheets>
    <sheet name="Grade calculator" sheetId="21" r:id="rId1"/>
  </sheets>
  <definedNames>
    <definedName name="_xlnm.Print_Area" localSheetId="0">'Grade calculator'!$A$1:$I$11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1" l="1"/>
  <c r="I10" i="21"/>
  <c r="I9" i="21"/>
  <c r="I8" i="21"/>
  <c r="I7" i="21"/>
  <c r="I6" i="21"/>
  <c r="D5" i="21"/>
  <c r="D6" i="21"/>
  <c r="D7" i="21"/>
  <c r="D8" i="21"/>
  <c r="D9" i="21"/>
  <c r="D10" i="21"/>
  <c r="D11" i="21"/>
  <c r="C5" i="21"/>
  <c r="C6" i="21"/>
  <c r="C7" i="21"/>
  <c r="C8" i="21"/>
  <c r="C9" i="21"/>
  <c r="C10" i="21"/>
  <c r="C11" i="21"/>
  <c r="G5" i="21" l="1"/>
  <c r="G11" i="21" l="1"/>
  <c r="H11" i="21" s="1"/>
  <c r="F11" i="21"/>
  <c r="G10" i="21"/>
  <c r="H10" i="21" s="1"/>
  <c r="F10" i="21"/>
  <c r="G9" i="21"/>
  <c r="H9" i="21"/>
  <c r="H8" i="21"/>
  <c r="H6" i="21"/>
  <c r="G8" i="21"/>
  <c r="G7" i="21"/>
  <c r="H7" i="21" s="1"/>
  <c r="G6" i="21"/>
  <c r="H5" i="21"/>
  <c r="I5" i="21" s="1"/>
  <c r="F5" i="21"/>
  <c r="F9" i="21"/>
  <c r="F8" i="21"/>
  <c r="F7" i="21"/>
  <c r="F6" i="21"/>
</calcChain>
</file>

<file path=xl/sharedStrings.xml><?xml version="1.0" encoding="utf-8"?>
<sst xmlns="http://schemas.openxmlformats.org/spreadsheetml/2006/main" count="12" uniqueCount="11">
  <si>
    <t>Liczba prawidłowych odpowiedzi na teście</t>
  </si>
  <si>
    <t>Liczba dni zajęciowych w których uczestniczył student</t>
  </si>
  <si>
    <t>Ocena końcowa</t>
  </si>
  <si>
    <t>Przykłady</t>
  </si>
  <si>
    <t>Obecność na zajęciach (%)</t>
  </si>
  <si>
    <t>Całkowita liczba punktów (%)</t>
  </si>
  <si>
    <t>…</t>
  </si>
  <si>
    <t>Proszę wpisać swoje dane tutaj (pola niebieskie) &gt;&gt;&gt;&gt;&gt;&gt;&gt;&gt;</t>
  </si>
  <si>
    <t>Kolumna1</t>
  </si>
  <si>
    <t>Spełnione kryterium min 2/3 punktów z testu?</t>
  </si>
  <si>
    <t>Ocena końcowa - obl pomocnicze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</si>
</sst>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36"/>
      <name val="Calibri"/>
      <family val="2"/>
      <charset val="238"/>
    </font>
    <font>
      <b/>
      <sz val="36"/>
      <name val="Calibri"/>
      <family val="2"/>
      <charset val="238"/>
      <scheme val="minor"/>
    </font>
    <font>
      <b/>
      <sz val="36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 applyBorder="1"/>
    <xf numFmtId="0" fontId="5" fillId="0" borderId="1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0" fontId="0" fillId="0" borderId="5" xfId="0" applyBorder="1"/>
    <xf numFmtId="0" fontId="7" fillId="0" borderId="4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164" fontId="4" fillId="3" borderId="10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right" wrapText="1"/>
    </xf>
    <xf numFmtId="164" fontId="10" fillId="2" borderId="2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top" wrapText="1"/>
    </xf>
    <xf numFmtId="0" fontId="5" fillId="7" borderId="1" xfId="1" applyFont="1" applyFill="1" applyBorder="1" applyAlignment="1" applyProtection="1">
      <alignment horizontal="center"/>
    </xf>
    <xf numFmtId="0" fontId="5" fillId="7" borderId="10" xfId="1" applyFont="1" applyFill="1" applyBorder="1" applyAlignment="1" applyProtection="1">
      <alignment horizontal="center"/>
    </xf>
    <xf numFmtId="0" fontId="9" fillId="7" borderId="2" xfId="1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>
      <alignment horizontal="center" vertical="top" wrapText="1"/>
    </xf>
    <xf numFmtId="164" fontId="4" fillId="7" borderId="8" xfId="0" applyNumberFormat="1" applyFont="1" applyFill="1" applyBorder="1" applyAlignment="1">
      <alignment horizontal="center"/>
    </xf>
    <xf numFmtId="164" fontId="4" fillId="7" borderId="11" xfId="0" applyNumberFormat="1" applyFont="1" applyFill="1" applyBorder="1" applyAlignment="1">
      <alignment horizontal="center"/>
    </xf>
    <xf numFmtId="164" fontId="11" fillId="7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164" fontId="11" fillId="2" borderId="3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numFmt numFmtId="0" formatCode="General"/>
      <fill>
        <patternFill patternType="none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numFmt numFmtId="0" formatCode="General"/>
      <fill>
        <patternFill patternType="none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fill>
        <patternFill patternType="none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4:H11" totalsRowShown="0" headerRowDxfId="10" dataDxfId="8" headerRowBorderDxfId="9" tableBorderDxfId="7">
  <autoFilter ref="B4:H11"/>
  <tableColumns count="7">
    <tableColumn id="3" name="Liczba prawidłowych odpowiedzi na teście" dataDxfId="6" dataCellStyle="Normalny 2"/>
    <tableColumn id="2" name="Spełnione kryterium min 2/3 punktów z testu?" dataDxfId="1" dataCellStyle="Normalny 2">
      <calculatedColumnFormula>IF(Tabela1[[#This Row],[Liczba prawidłowych odpowiedzi na teście]]&gt;32, "tak", "nie")</calculatedColumnFormula>
    </tableColumn>
    <tableColumn id="1" name="Kolumna1" dataDxfId="0" dataCellStyle="Normalny 2">
      <calculatedColumnFormula>IF(Tabela1[[#This Row],[Liczba prawidłowych odpowiedzi na teście]]&gt;32.66, B5, 0)</calculatedColumnFormula>
    </tableColumn>
    <tableColumn id="4" name="Liczba dni zajęciowych w których uczestniczył student" dataDxfId="5"/>
    <tableColumn id="9" name="Obecność na zajęciach (%)" dataDxfId="4">
      <calculatedColumnFormula>IF((E5+#REF!)/32*100&gt;=75, (E5+#REF!)/32*100, "poniżej 75%")</calculatedColumnFormula>
    </tableColumn>
    <tableColumn id="7" name="Całkowita liczba punktów (%)" dataDxfId="3">
      <calculatedColumnFormula>((B5/80*0.8)+((E5+#REF!)/32*0.2))*100</calculatedColumnFormula>
    </tableColumn>
    <tableColumn id="10" name="Ocena końcowa - obl pomocnicze" dataDxfId="2">
      <calculatedColumnFormula>IF((E5+#REF!)/32*100&gt;=75,IF(G5&lt;66.55,2,0)+IF(AND(G5&gt;=66.55,G5&lt;=75.55),3,0)+IF(AND(G5&gt;75.55,G5&lt;=81.55),3.5,0)+IF(AND(G5&gt;81.55,G5&lt;=87.55),4,0)+IF(AND(G5&gt;87.55,G5&lt;=93.55),4.5,0)+IF(G5&gt;93.55,5,0),"failed due to low attendance")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zoomScale="80" zoomScaleNormal="80" zoomScaleSheetLayoutView="100" workbookViewId="0">
      <selection activeCell="K11" sqref="K11"/>
    </sheetView>
  </sheetViews>
  <sheetFormatPr defaultRowHeight="15" x14ac:dyDescent="0.25"/>
  <cols>
    <col min="1" max="1" width="17.42578125" customWidth="1"/>
    <col min="2" max="2" width="16.42578125" customWidth="1"/>
    <col min="3" max="4" width="16.42578125" hidden="1" customWidth="1"/>
    <col min="5" max="7" width="16.42578125" customWidth="1"/>
    <col min="8" max="8" width="16.42578125" hidden="1" customWidth="1"/>
    <col min="9" max="9" width="39" bestFit="1" customWidth="1"/>
    <col min="10" max="11" width="9.140625" customWidth="1"/>
    <col min="13" max="13" width="9.140625" customWidth="1"/>
  </cols>
  <sheetData>
    <row r="1" spans="1:19" x14ac:dyDescent="0.25">
      <c r="M1" s="1"/>
      <c r="N1" s="2"/>
      <c r="O1" s="2"/>
      <c r="P1" s="2"/>
      <c r="Q1" s="2"/>
      <c r="R1" s="2"/>
      <c r="S1" s="2"/>
    </row>
    <row r="2" spans="1:19" ht="15" customHeight="1" x14ac:dyDescent="0.25">
      <c r="B2" s="31"/>
      <c r="C2" s="31"/>
      <c r="D2" s="31"/>
      <c r="E2" s="31"/>
      <c r="F2" s="31"/>
      <c r="G2" s="31"/>
      <c r="H2" s="31"/>
      <c r="I2" s="31"/>
      <c r="M2" s="1"/>
      <c r="N2" s="2"/>
      <c r="O2" s="2"/>
      <c r="P2" s="3"/>
      <c r="Q2" s="3"/>
      <c r="R2" s="3"/>
      <c r="S2" s="2"/>
    </row>
    <row r="3" spans="1:19" ht="15.75" thickBot="1" x14ac:dyDescent="0.3">
      <c r="N3" s="2"/>
      <c r="O3" s="2"/>
      <c r="P3" s="5"/>
      <c r="Q3" s="2"/>
      <c r="R3" s="4"/>
      <c r="S3" s="2"/>
    </row>
    <row r="4" spans="1:19" ht="78.75" x14ac:dyDescent="0.25">
      <c r="A4" s="10"/>
      <c r="B4" s="11" t="s">
        <v>0</v>
      </c>
      <c r="C4" s="23" t="s">
        <v>9</v>
      </c>
      <c r="D4" s="23" t="s">
        <v>8</v>
      </c>
      <c r="E4" s="11" t="s">
        <v>1</v>
      </c>
      <c r="F4" s="12" t="s">
        <v>4</v>
      </c>
      <c r="G4" s="11" t="s">
        <v>5</v>
      </c>
      <c r="H4" s="27" t="s">
        <v>10</v>
      </c>
      <c r="I4" s="35" t="s">
        <v>2</v>
      </c>
      <c r="J4" s="2"/>
      <c r="K4" s="5"/>
      <c r="L4" s="2"/>
      <c r="M4" s="4"/>
      <c r="N4" s="2"/>
      <c r="O4" s="2"/>
    </row>
    <row r="5" spans="1:19" ht="18.75" x14ac:dyDescent="0.3">
      <c r="A5" s="32" t="s">
        <v>3</v>
      </c>
      <c r="B5" s="6">
        <v>33</v>
      </c>
      <c r="C5" s="24" t="str">
        <f>IF(Tabela1[[#This Row],[Liczba prawidłowych odpowiedzi na teście]]&gt;32, "tak", "nie")</f>
        <v>tak</v>
      </c>
      <c r="D5" s="24">
        <f>IF(Tabela1[[#This Row],[Liczba prawidłowych odpowiedzi na teście]]&gt;32.66, B5, 0)</f>
        <v>33</v>
      </c>
      <c r="E5" s="7">
        <v>6</v>
      </c>
      <c r="F5" s="9">
        <f>IF(E5/8*100&gt;=75, E5/8*100, "poniżej 75%")</f>
        <v>75</v>
      </c>
      <c r="G5" s="8">
        <f>((B5/50*0.8)+(E5/8*0.2))*100</f>
        <v>67.800000000000011</v>
      </c>
      <c r="H5" s="28">
        <f>IF(E5/8*100&gt;=75,IF(G5&lt;66.55,2,0)+IF(AND(G5&gt;=66.55,G5&lt;=75.55),3,0)+IF(AND(G5&gt;75.55,G5&lt;=81.55),3.5,0)+IF(AND(G5&gt;81.55,G5&lt;=87.55),4,0)+IF(AND(G5&gt;87.55,G5&lt;=93.55),4.5,0)+IF(G5&gt;93.55,5,0),"zbyt niska obecność na zajęciach!")</f>
        <v>3</v>
      </c>
      <c r="I5" s="13">
        <f>IF(Tabela1[[#This Row],[Liczba prawidłowych odpowiedzi na teście]]&gt;32, Tabela1[[#This Row],[Ocena końcowa - obl pomocnicze]], "poniżej 2/3 punktów z testu!")</f>
        <v>3</v>
      </c>
      <c r="J5" s="2"/>
      <c r="K5" s="5"/>
      <c r="L5" s="2"/>
      <c r="M5" s="4"/>
      <c r="N5" s="2"/>
      <c r="O5" s="2"/>
    </row>
    <row r="6" spans="1:19" ht="18.75" x14ac:dyDescent="0.3">
      <c r="A6" s="32"/>
      <c r="B6" s="6">
        <v>40</v>
      </c>
      <c r="C6" s="24" t="str">
        <f>IF(Tabela1[[#This Row],[Liczba prawidłowych odpowiedzi na teście]]&gt;32, "tak", "nie")</f>
        <v>tak</v>
      </c>
      <c r="D6" s="24">
        <f>IF(Tabela1[[#This Row],[Liczba prawidłowych odpowiedzi na teście]]&gt;32.66, B6, 0)</f>
        <v>40</v>
      </c>
      <c r="E6" s="7">
        <v>8</v>
      </c>
      <c r="F6" s="9">
        <f t="shared" ref="F6:F9" si="0">IF(E6/8*100&gt;=75, E6/8*100, "poniżej 75%")</f>
        <v>100</v>
      </c>
      <c r="G6" s="8">
        <f t="shared" ref="G6:G8" si="1">((B6/50*0.8)+(E6/8*0.2))*100</f>
        <v>84.000000000000014</v>
      </c>
      <c r="H6" s="28">
        <f t="shared" ref="H6:H9" si="2">IF(E6/8*100&gt;=75,IF(G6&lt;66.55,2,0)+IF(AND(G6&gt;=66.55,G6&lt;=75.55),3,0)+IF(AND(G6&gt;75.55,G6&lt;=81.55),3.5,0)+IF(AND(G6&gt;81.55,G6&lt;=87.55),4,0)+IF(AND(G6&gt;87.55,G6&lt;=93.55),4.5,0)+IF(G6&gt;93.55,5,0),"zbyt niska obecność na zajęciach!")</f>
        <v>4</v>
      </c>
      <c r="I6" s="13">
        <f>IF(Tabela1[[#This Row],[Liczba prawidłowych odpowiedzi na teście]]&gt;32, Tabela1[[#This Row],[Ocena końcowa - obl pomocnicze]], "poniżej 2/3 punktów z testu!")</f>
        <v>4</v>
      </c>
      <c r="J6" s="2"/>
      <c r="K6" s="2"/>
      <c r="L6" s="2"/>
      <c r="M6" s="4"/>
      <c r="N6" s="2"/>
      <c r="O6" s="2"/>
    </row>
    <row r="7" spans="1:19" ht="18.75" x14ac:dyDescent="0.3">
      <c r="A7" s="32"/>
      <c r="B7" s="6">
        <v>32</v>
      </c>
      <c r="C7" s="24" t="str">
        <f>IF(Tabela1[[#This Row],[Liczba prawidłowych odpowiedzi na teście]]&gt;32, "tak", "nie")</f>
        <v>nie</v>
      </c>
      <c r="D7" s="24">
        <f>IF(Tabela1[[#This Row],[Liczba prawidłowych odpowiedzi na teście]]&gt;32.66, B7, 0)</f>
        <v>0</v>
      </c>
      <c r="E7" s="7">
        <v>6</v>
      </c>
      <c r="F7" s="9">
        <f t="shared" si="0"/>
        <v>75</v>
      </c>
      <c r="G7" s="8">
        <f t="shared" si="1"/>
        <v>66.2</v>
      </c>
      <c r="H7" s="28">
        <f t="shared" si="2"/>
        <v>2</v>
      </c>
      <c r="I7" s="13" t="str">
        <f>IF(Tabela1[[#This Row],[Liczba prawidłowych odpowiedzi na teście]]&gt;32, Tabela1[[#This Row],[Ocena końcowa - obl pomocnicze]], "poniżej 2/3 punktów z testu!")</f>
        <v>poniżej 2/3 punktów z testu!</v>
      </c>
      <c r="J7" s="2"/>
      <c r="K7" s="2"/>
      <c r="L7" s="2"/>
      <c r="M7" s="2"/>
      <c r="N7" s="2"/>
      <c r="O7" s="2"/>
    </row>
    <row r="8" spans="1:19" ht="18.75" x14ac:dyDescent="0.3">
      <c r="A8" s="32"/>
      <c r="B8" s="6">
        <v>45</v>
      </c>
      <c r="C8" s="24" t="str">
        <f>IF(Tabela1[[#This Row],[Liczba prawidłowych odpowiedzi na teście]]&gt;32, "tak", "nie")</f>
        <v>tak</v>
      </c>
      <c r="D8" s="24">
        <f>IF(Tabela1[[#This Row],[Liczba prawidłowych odpowiedzi na teście]]&gt;32.66, B8, 0)</f>
        <v>45</v>
      </c>
      <c r="E8" s="7">
        <v>5</v>
      </c>
      <c r="F8" s="9" t="str">
        <f t="shared" si="0"/>
        <v>poniżej 75%</v>
      </c>
      <c r="G8" s="8">
        <f t="shared" si="1"/>
        <v>84.500000000000014</v>
      </c>
      <c r="H8" s="28" t="str">
        <f t="shared" si="2"/>
        <v>zbyt niska obecność na zajęciach!</v>
      </c>
      <c r="I8" s="13" t="str">
        <f>IF(Tabela1[[#This Row],[Liczba prawidłowych odpowiedzi na teście]]&gt;32, Tabela1[[#This Row],[Ocena końcowa - obl pomocnicze]], "poniżej 2/3 punktów z testu!")</f>
        <v>zbyt niska obecność na zajęciach!</v>
      </c>
      <c r="J8" s="2"/>
      <c r="K8" s="2"/>
      <c r="L8" s="2"/>
      <c r="M8" s="2"/>
      <c r="N8" s="2"/>
      <c r="O8" s="2"/>
    </row>
    <row r="9" spans="1:19" ht="18.75" x14ac:dyDescent="0.3">
      <c r="A9" s="32"/>
      <c r="B9" s="6">
        <v>50</v>
      </c>
      <c r="C9" s="24" t="str">
        <f>IF(Tabela1[[#This Row],[Liczba prawidłowych odpowiedzi na teście]]&gt;32, "tak", "nie")</f>
        <v>tak</v>
      </c>
      <c r="D9" s="24">
        <f>IF(Tabela1[[#This Row],[Liczba prawidłowych odpowiedzi na teście]]&gt;32.66, B9, 0)</f>
        <v>50</v>
      </c>
      <c r="E9" s="7">
        <v>6</v>
      </c>
      <c r="F9" s="9">
        <f t="shared" si="0"/>
        <v>75</v>
      </c>
      <c r="G9" s="8">
        <f>((B9/50*0.8)+(E9/8*0.2))*100</f>
        <v>95</v>
      </c>
      <c r="H9" s="28">
        <f t="shared" si="2"/>
        <v>5</v>
      </c>
      <c r="I9" s="13">
        <f>IF(Tabela1[[#This Row],[Liczba prawidłowych odpowiedzi na teście]]&gt;32, Tabela1[[#This Row],[Ocena końcowa - obl pomocnicze]], "poniżej 2/3 punktów z testu!")</f>
        <v>5</v>
      </c>
      <c r="J9" s="2"/>
      <c r="K9" s="2"/>
      <c r="L9" s="2"/>
      <c r="M9" s="2"/>
      <c r="N9" s="2"/>
      <c r="O9" s="2"/>
    </row>
    <row r="10" spans="1:19" ht="15.75" customHeight="1" thickBot="1" x14ac:dyDescent="0.35">
      <c r="A10" s="33"/>
      <c r="B10" s="14">
        <v>31</v>
      </c>
      <c r="C10" s="25" t="str">
        <f>IF(Tabela1[[#This Row],[Liczba prawidłowych odpowiedzi na teście]]&gt;32, "tak", "nie")</f>
        <v>nie</v>
      </c>
      <c r="D10" s="25">
        <f>IF(Tabela1[[#This Row],[Liczba prawidłowych odpowiedzi na teście]]&gt;32.66, B10, 0)</f>
        <v>0</v>
      </c>
      <c r="E10" s="15">
        <v>7</v>
      </c>
      <c r="F10" s="16">
        <f>IF(E10/8*100&gt;=75, E10/8*100, "poniżej 75%")</f>
        <v>87.5</v>
      </c>
      <c r="G10" s="17">
        <f>((B10/50*0.8)+(E10/8*0.2))*100</f>
        <v>67.100000000000009</v>
      </c>
      <c r="H10" s="29">
        <f>IF(E10/8*100&gt;=75,IF(G10&lt;66.55,2,0)+IF(AND(G10&gt;=66.55,G10&lt;=75.55),3,0)+IF(AND(G10&gt;75.55,G10&lt;=81.55),3.5,0)+IF(AND(G10&gt;81.55,G10&lt;=87.55),4,0)+IF(AND(G10&gt;87.55,G10&lt;=93.55),4.5,0)+IF(G10&gt;93.55,5,0),"zbyt niska obecność na zajęciach!")</f>
        <v>3</v>
      </c>
      <c r="I10" s="36" t="str">
        <f>IF(Tabela1[[#This Row],[Liczba prawidłowych odpowiedzi na teście]]&gt;32, Tabela1[[#This Row],[Ocena końcowa - obl pomocnicze]], "poniżej 2/3 punktów z testu!")</f>
        <v>poniżej 2/3 punktów z testu!</v>
      </c>
      <c r="J10" s="2"/>
      <c r="K10" s="2"/>
      <c r="L10" s="2"/>
      <c r="M10" s="2"/>
      <c r="N10" s="2"/>
      <c r="O10" s="2"/>
    </row>
    <row r="11" spans="1:19" ht="163.5" thickBot="1" x14ac:dyDescent="0.4">
      <c r="A11" s="18" t="s">
        <v>7</v>
      </c>
      <c r="B11" s="21" t="s">
        <v>6</v>
      </c>
      <c r="C11" s="26" t="str">
        <f>IF(Tabela1[[#This Row],[Liczba prawidłowych odpowiedzi na teście]]&gt;32, "tak", "nie")</f>
        <v>tak</v>
      </c>
      <c r="D11" s="26" t="str">
        <f>IF(Tabela1[[#This Row],[Liczba prawidłowych odpowiedzi na teście]]&gt;32.66, B11, 0)</f>
        <v>…</v>
      </c>
      <c r="E11" s="22" t="s">
        <v>6</v>
      </c>
      <c r="F11" s="19" t="e">
        <f>IF(E11/8*100&gt;=75, E11/8*100, "poniżej 75%")</f>
        <v>#VALUE!</v>
      </c>
      <c r="G11" s="20" t="e">
        <f>((B11/50*0.8)+(E11/8*0.2))*100</f>
        <v>#VALUE!</v>
      </c>
      <c r="H11" s="30" t="e">
        <f>IF(E11/8*100&gt;=75,IF(G11&lt;66.55,2,0)+IF(AND(G11&gt;=66.55,G11&lt;=75.55),3,0)+IF(AND(G11&gt;75.55,G11&lt;=81.55),3.5,0)+IF(AND(G11&gt;81.55,G11&lt;=87.55),4,0)+IF(AND(G11&gt;87.55,G11&lt;=93.55),4.5,0)+IF(G11&gt;93.55,5,0),"zbyt niska obecność na zajęciach!")</f>
        <v>#VALUE!</v>
      </c>
      <c r="I11" s="34" t="e">
        <f>IF(Tabela1[[#This Row],[Liczba prawidłowych odpowiedzi na teście]]&gt;32, Tabela1[[#This Row],[Ocena końcowa - obl pomocnicze]], "poniżej 2/3 punktów z testu!")</f>
        <v>#VALUE!</v>
      </c>
    </row>
  </sheetData>
  <mergeCells count="2">
    <mergeCell ref="B2:I2"/>
    <mergeCell ref="A5:A10"/>
  </mergeCells>
  <pageMargins left="0.7" right="0.7" top="0.75" bottom="0.75" header="0.3" footer="0.3"/>
  <pageSetup paperSize="9" scale="6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Grade calculator</vt:lpstr>
      <vt:lpstr>'Grade calculator'!Obszar_wydruku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Przemysław Kardas</cp:lastModifiedBy>
  <cp:lastPrinted>2020-06-20T20:38:07Z</cp:lastPrinted>
  <dcterms:created xsi:type="dcterms:W3CDTF">2018-02-20T11:47:02Z</dcterms:created>
  <dcterms:modified xsi:type="dcterms:W3CDTF">2024-01-08T13:35:00Z</dcterms:modified>
</cp:coreProperties>
</file>